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<sst xmlns="http://schemas.openxmlformats.org/spreadsheetml/2006/main" count="24" uniqueCount="10">
  <si>
    <t>入力硬さ</t>
  </si>
  <si>
    <t>換算硬さ</t>
  </si>
  <si>
    <t>HB</t>
  </si>
  <si>
    <t>HRC</t>
  </si>
  <si>
    <t>HV</t>
  </si>
  <si>
    <t>HS</t>
  </si>
  <si>
    <t>HRC</t>
  </si>
  <si>
    <t>引っ張り強さ</t>
  </si>
  <si>
    <t>HRC20以下ではこの換算式は使用できません。</t>
  </si>
  <si>
    <t>Kg/mm^2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</si>
</sst>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workbookViewId="0" topLeftCell="A1">
      <selection activeCell="J15" sqref="J15"/>
    </sheetView>
  </sheetViews>
  <sheetFormatPr defaultColWidth="9.00390625" defaultRowHeight="13.5"/>
  <sheetData>
    <row r="2" spans="2:7" ht="13.5">
      <c r="B2" s="1" t="s">
        <v>0</v>
      </c>
      <c r="C2" s="1"/>
      <c r="D2" s="1" t="s">
        <v>1</v>
      </c>
      <c r="E2" s="1"/>
      <c r="F2" s="1" t="s">
        <v>7</v>
      </c>
      <c r="G2" s="1"/>
    </row>
    <row r="3" spans="2:7" ht="13.5">
      <c r="B3" s="1">
        <v>300</v>
      </c>
      <c r="C3" s="1" t="s">
        <v>2</v>
      </c>
      <c r="D3" s="2">
        <f>(B3*0.1)-3</f>
        <v>27</v>
      </c>
      <c r="E3" s="2" t="s">
        <v>3</v>
      </c>
      <c r="F3" s="2">
        <f>3.2*D3</f>
        <v>86.4</v>
      </c>
      <c r="G3" s="1" t="s">
        <v>9</v>
      </c>
    </row>
    <row r="4" spans="2:7" ht="13.5">
      <c r="B4" s="1"/>
      <c r="C4" s="1"/>
      <c r="D4" s="2">
        <f>B3</f>
        <v>300</v>
      </c>
      <c r="E4" s="2" t="s">
        <v>4</v>
      </c>
      <c r="F4" s="2">
        <f>D4*0.35</f>
        <v>105</v>
      </c>
      <c r="G4" s="1"/>
    </row>
    <row r="5" spans="2:7" ht="13.5">
      <c r="B5" s="1"/>
      <c r="C5" s="1"/>
      <c r="D5" s="2">
        <f>B3*0.1+12</f>
        <v>42</v>
      </c>
      <c r="E5" s="2" t="s">
        <v>5</v>
      </c>
      <c r="F5" s="2">
        <f>D5*2.1</f>
        <v>88.2</v>
      </c>
      <c r="G5" s="1"/>
    </row>
    <row r="6" spans="2:7" ht="13.5">
      <c r="B6" s="1">
        <v>35</v>
      </c>
      <c r="C6" s="1" t="s">
        <v>3</v>
      </c>
      <c r="D6" s="2">
        <f>(B6+3)*10</f>
        <v>380</v>
      </c>
      <c r="E6" s="2" t="s">
        <v>2</v>
      </c>
      <c r="F6" s="2">
        <f>0.35*D6</f>
        <v>133</v>
      </c>
      <c r="G6" s="1" t="s">
        <v>9</v>
      </c>
    </row>
    <row r="7" spans="2:7" ht="13.5">
      <c r="B7" s="1"/>
      <c r="C7" s="1"/>
      <c r="D7" s="2">
        <f>(B6+3)*10</f>
        <v>380</v>
      </c>
      <c r="E7" s="2" t="s">
        <v>4</v>
      </c>
      <c r="F7" s="2">
        <f>D7*0.35</f>
        <v>133</v>
      </c>
      <c r="G7" s="1"/>
    </row>
    <row r="8" spans="2:7" ht="13.5">
      <c r="B8" s="1"/>
      <c r="C8" s="1"/>
      <c r="D8" s="2">
        <f>B6+15</f>
        <v>50</v>
      </c>
      <c r="E8" s="2" t="s">
        <v>5</v>
      </c>
      <c r="F8" s="2">
        <f>2.1*D8</f>
        <v>105</v>
      </c>
      <c r="G8" s="1"/>
    </row>
    <row r="9" spans="2:7" ht="13.5">
      <c r="B9" s="1">
        <v>300</v>
      </c>
      <c r="C9" s="1" t="s">
        <v>4</v>
      </c>
      <c r="D9" s="2">
        <f>B9</f>
        <v>300</v>
      </c>
      <c r="E9" s="2" t="s">
        <v>2</v>
      </c>
      <c r="F9" s="2">
        <f>0.35*D9</f>
        <v>105</v>
      </c>
      <c r="G9" s="1" t="s">
        <v>9</v>
      </c>
    </row>
    <row r="10" spans="2:7" ht="13.5">
      <c r="B10" s="1"/>
      <c r="C10" s="1"/>
      <c r="D10" s="2">
        <f>B9*0.1-3</f>
        <v>27</v>
      </c>
      <c r="E10" s="2" t="s">
        <v>6</v>
      </c>
      <c r="F10" s="2">
        <f>3.2*D10</f>
        <v>86.4</v>
      </c>
      <c r="G10" s="1"/>
    </row>
    <row r="11" spans="2:7" ht="13.5">
      <c r="B11" s="1"/>
      <c r="C11" s="1"/>
      <c r="D11" s="2">
        <f>B9*0.1+12</f>
        <v>42</v>
      </c>
      <c r="E11" s="2" t="s">
        <v>5</v>
      </c>
      <c r="F11" s="2">
        <f>2.1*D11</f>
        <v>88.2</v>
      </c>
      <c r="G11" s="1"/>
    </row>
    <row r="12" spans="2:7" ht="13.5">
      <c r="B12" s="1">
        <v>50</v>
      </c>
      <c r="C12" s="1" t="s">
        <v>5</v>
      </c>
      <c r="D12" s="2">
        <f>(B12-12)*10</f>
        <v>380</v>
      </c>
      <c r="E12" s="2" t="s">
        <v>2</v>
      </c>
      <c r="F12" s="2">
        <f>0.35*D12</f>
        <v>133</v>
      </c>
      <c r="G12" s="1" t="s">
        <v>9</v>
      </c>
    </row>
    <row r="13" spans="2:7" ht="13.5">
      <c r="B13" s="1"/>
      <c r="C13" s="1"/>
      <c r="D13" s="2">
        <f>B12-15</f>
        <v>35</v>
      </c>
      <c r="E13" s="2" t="s">
        <v>3</v>
      </c>
      <c r="F13" s="2">
        <f>3.2*D13</f>
        <v>112</v>
      </c>
      <c r="G13" s="1"/>
    </row>
    <row r="14" spans="2:7" ht="13.5">
      <c r="B14" s="1"/>
      <c r="C14" s="1"/>
      <c r="D14" s="2">
        <f>(B12-12)*10</f>
        <v>380</v>
      </c>
      <c r="E14" s="2" t="s">
        <v>4</v>
      </c>
      <c r="F14" s="2">
        <f>0.35*D14</f>
        <v>133</v>
      </c>
      <c r="G14" s="1"/>
    </row>
    <row r="16" ht="13.5">
      <c r="B16" t="s">
        <v>8</v>
      </c>
    </row>
  </sheetData>
  <mergeCells count="15">
    <mergeCell ref="B2:C2"/>
    <mergeCell ref="D2:E2"/>
    <mergeCell ref="F2:G2"/>
    <mergeCell ref="G3:G5"/>
    <mergeCell ref="G6:G8"/>
    <mergeCell ref="G9:G11"/>
    <mergeCell ref="G12:G14"/>
    <mergeCell ref="B3:B5"/>
    <mergeCell ref="B6:B8"/>
    <mergeCell ref="B9:B11"/>
    <mergeCell ref="B12:B14"/>
    <mergeCell ref="C3:C5"/>
    <mergeCell ref="C6:C8"/>
    <mergeCell ref="C9:C11"/>
    <mergeCell ref="C12:C1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kousyou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nonoyama</dc:creator>
  <cp:keywords/>
  <dc:description/>
  <cp:lastModifiedBy>nonoyama</cp:lastModifiedBy>
  <dcterms:created xsi:type="dcterms:W3CDTF">2010-01-13T10:22:40Z</dcterms:created>
  <dcterms:modified xsi:type="dcterms:W3CDTF">2010-01-13T10:49:45Z</dcterms:modified>
  <cp:category/>
  <cp:version/>
  <cp:contentType/>
  <cp:contentStatus/>
</cp:coreProperties>
</file>